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0035" activeTab="0"/>
  </bookViews>
  <sheets>
    <sheet name="spolu všetky grunty" sheetId="1" r:id="rId1"/>
  </sheets>
  <definedNames>
    <definedName name="_xlnm.Print_Area" localSheetId="0">'spolu všetky grunty'!$B$2:$F$110</definedName>
  </definedNames>
  <calcPr fullCalcOnLoad="1"/>
</workbook>
</file>

<file path=xl/sharedStrings.xml><?xml version="1.0" encoding="utf-8"?>
<sst xmlns="http://schemas.openxmlformats.org/spreadsheetml/2006/main" count="183" uniqueCount="28">
  <si>
    <t>ha</t>
  </si>
  <si>
    <t>charakteristika</t>
  </si>
  <si>
    <t>podiel</t>
  </si>
  <si>
    <t>orná pôda (OP)</t>
  </si>
  <si>
    <t>trvalotrávnatý pozemok (ttp)</t>
  </si>
  <si>
    <t xml:space="preserve">ostatná plocha (ostat.pl.) </t>
  </si>
  <si>
    <t>celkovo - spolu:</t>
  </si>
  <si>
    <t xml:space="preserve">nájomca - daň </t>
  </si>
  <si>
    <t>sadzba dane za 1/ha</t>
  </si>
  <si>
    <t>daň samospráve</t>
  </si>
  <si>
    <t>€</t>
  </si>
  <si>
    <t>SPOLU</t>
  </si>
  <si>
    <t xml:space="preserve">SPOLU OP + TTP </t>
  </si>
  <si>
    <t xml:space="preserve">SHR - Balvan Ladislav  </t>
  </si>
  <si>
    <t xml:space="preserve">SPOLU </t>
  </si>
  <si>
    <t xml:space="preserve">SHR - Baroš Lukáš   </t>
  </si>
  <si>
    <t>daň z výmery</t>
  </si>
  <si>
    <t xml:space="preserve">SHR - Holbička Pavol </t>
  </si>
  <si>
    <t xml:space="preserve">SHR - Hollý Cyril   </t>
  </si>
  <si>
    <t xml:space="preserve">SHR - Klinec Stanislav  </t>
  </si>
  <si>
    <t xml:space="preserve">Fatimex s.r.o.     </t>
  </si>
  <si>
    <t xml:space="preserve">Skalka - Šuja s.r.o.    </t>
  </si>
  <si>
    <t xml:space="preserve">SHR - Štelbaský Ivan </t>
  </si>
  <si>
    <t xml:space="preserve">SHR - Úradník Branislav </t>
  </si>
  <si>
    <r>
      <t xml:space="preserve">  ZVPaLP </t>
    </r>
    <r>
      <rPr>
        <b/>
        <sz val="12"/>
        <color indexed="8"/>
        <rFont val="Calibri"/>
        <family val="2"/>
      </rPr>
      <t>odstúpil Myšiak Ľubomír</t>
    </r>
  </si>
  <si>
    <r>
      <t xml:space="preserve">SHR - Rybárik Miroslav </t>
    </r>
    <r>
      <rPr>
        <b/>
        <sz val="12"/>
        <color indexed="8"/>
        <rFont val="Calibri"/>
        <family val="2"/>
      </rPr>
      <t xml:space="preserve">navýšená výmera </t>
    </r>
  </si>
  <si>
    <t>Daň OÚ Fačkov  rok 2019 - ZVPaLP</t>
  </si>
  <si>
    <r>
      <t xml:space="preserve">SHR - Bielik Vlastimil </t>
    </r>
    <r>
      <rPr>
        <b/>
        <sz val="12"/>
        <color indexed="8"/>
        <rFont val="Calibri"/>
        <family val="2"/>
      </rPr>
      <t>navýšená výmera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</si>
</sst>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#,##0.00\ &quot;€&quot;"/>
    <numFmt numFmtId="166" formatCode="#,##0.0000"/>
    <numFmt numFmtId="167" formatCode="#,##0.0000\ &quot;€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5" fillId="6" borderId="10" xfId="0" applyFont="1" applyFill="1" applyBorder="1" applyAlignment="1">
      <alignment horizontal="center"/>
    </xf>
    <xf numFmtId="0" fontId="35" fillId="6" borderId="0" xfId="0" applyFont="1" applyFill="1" applyBorder="1" applyAlignment="1">
      <alignment horizontal="center"/>
    </xf>
    <xf numFmtId="0" fontId="35" fillId="6" borderId="11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3" fillId="6" borderId="12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1" xfId="0" applyNumberFormat="1" applyFill="1" applyBorder="1" applyAlignment="1">
      <alignment/>
    </xf>
    <xf numFmtId="164" fontId="0" fillId="0" borderId="13" xfId="0" applyNumberFormat="1" applyFill="1" applyBorder="1" applyAlignment="1">
      <alignment/>
    </xf>
    <xf numFmtId="165" fontId="0" fillId="0" borderId="13" xfId="0" applyNumberFormat="1" applyFill="1" applyBorder="1" applyAlignment="1">
      <alignment/>
    </xf>
    <xf numFmtId="165" fontId="0" fillId="0" borderId="14" xfId="0" applyNumberFormat="1" applyFill="1" applyBorder="1" applyAlignment="1">
      <alignment/>
    </xf>
    <xf numFmtId="10" fontId="0" fillId="0" borderId="0" xfId="45" applyNumberFormat="1" applyFont="1" applyAlignment="1">
      <alignment horizontal="center"/>
    </xf>
    <xf numFmtId="164" fontId="0" fillId="0" borderId="0" xfId="0" applyNumberFormat="1" applyFill="1" applyBorder="1" applyAlignment="1">
      <alignment/>
    </xf>
    <xf numFmtId="0" fontId="35" fillId="6" borderId="0" xfId="0" applyFont="1" applyFill="1" applyBorder="1" applyAlignment="1">
      <alignment horizontal="center"/>
    </xf>
    <xf numFmtId="0" fontId="35" fillId="6" borderId="11" xfId="0" applyFont="1" applyFill="1" applyBorder="1" applyAlignment="1">
      <alignment horizontal="center"/>
    </xf>
    <xf numFmtId="0" fontId="35" fillId="6" borderId="0" xfId="0" applyFont="1" applyFill="1" applyBorder="1" applyAlignment="1">
      <alignment horizontal="center"/>
    </xf>
    <xf numFmtId="0" fontId="35" fillId="6" borderId="11" xfId="0" applyFont="1" applyFill="1" applyBorder="1" applyAlignment="1">
      <alignment horizontal="center"/>
    </xf>
    <xf numFmtId="0" fontId="35" fillId="0" borderId="15" xfId="0" applyFont="1" applyBorder="1" applyAlignment="1">
      <alignment/>
    </xf>
    <xf numFmtId="164" fontId="35" fillId="3" borderId="16" xfId="0" applyNumberFormat="1" applyFont="1" applyFill="1" applyBorder="1" applyAlignment="1">
      <alignment/>
    </xf>
    <xf numFmtId="165" fontId="35" fillId="3" borderId="16" xfId="0" applyNumberFormat="1" applyFont="1" applyFill="1" applyBorder="1" applyAlignment="1">
      <alignment/>
    </xf>
    <xf numFmtId="165" fontId="43" fillId="3" borderId="17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165" fontId="0" fillId="33" borderId="0" xfId="0" applyNumberFormat="1" applyFill="1" applyBorder="1" applyAlignment="1">
      <alignment/>
    </xf>
    <xf numFmtId="165" fontId="0" fillId="33" borderId="11" xfId="0" applyNumberFormat="1" applyFill="1" applyBorder="1" applyAlignment="1">
      <alignment/>
    </xf>
    <xf numFmtId="0" fontId="0" fillId="33" borderId="18" xfId="0" applyFill="1" applyBorder="1" applyAlignment="1">
      <alignment/>
    </xf>
    <xf numFmtId="164" fontId="0" fillId="33" borderId="13" xfId="0" applyNumberFormat="1" applyFill="1" applyBorder="1" applyAlignment="1">
      <alignment/>
    </xf>
    <xf numFmtId="165" fontId="0" fillId="33" borderId="13" xfId="0" applyNumberFormat="1" applyFill="1" applyBorder="1" applyAlignment="1">
      <alignment/>
    </xf>
    <xf numFmtId="165" fontId="0" fillId="33" borderId="14" xfId="0" applyNumberFormat="1" applyFill="1" applyBorder="1" applyAlignment="1">
      <alignment/>
    </xf>
    <xf numFmtId="0" fontId="35" fillId="0" borderId="1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165" fontId="44" fillId="0" borderId="14" xfId="0" applyNumberFormat="1" applyFont="1" applyFill="1" applyBorder="1" applyAlignment="1">
      <alignment/>
    </xf>
    <xf numFmtId="0" fontId="35" fillId="0" borderId="18" xfId="0" applyFont="1" applyFill="1" applyBorder="1" applyAlignment="1">
      <alignment/>
    </xf>
    <xf numFmtId="165" fontId="0" fillId="0" borderId="0" xfId="0" applyNumberFormat="1" applyAlignment="1">
      <alignment/>
    </xf>
    <xf numFmtId="164" fontId="0" fillId="33" borderId="0" xfId="0" applyNumberFormat="1" applyFill="1" applyBorder="1" applyAlignment="1">
      <alignment/>
    </xf>
    <xf numFmtId="0" fontId="45" fillId="0" borderId="0" xfId="0" applyFont="1" applyAlignment="1">
      <alignment horizontal="center"/>
    </xf>
    <xf numFmtId="0" fontId="43" fillId="6" borderId="19" xfId="0" applyFont="1" applyFill="1" applyBorder="1" applyAlignment="1">
      <alignment horizontal="center"/>
    </xf>
    <xf numFmtId="0" fontId="35" fillId="6" borderId="19" xfId="0" applyFont="1" applyFill="1" applyBorder="1" applyAlignment="1">
      <alignment horizontal="center"/>
    </xf>
    <xf numFmtId="0" fontId="35" fillId="6" borderId="20" xfId="0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43" fillId="34" borderId="19" xfId="0" applyFont="1" applyFill="1" applyBorder="1" applyAlignment="1">
      <alignment horizontal="center"/>
    </xf>
    <xf numFmtId="0" fontId="35" fillId="34" borderId="19" xfId="0" applyFont="1" applyFill="1" applyBorder="1" applyAlignment="1">
      <alignment horizontal="center"/>
    </xf>
    <xf numFmtId="0" fontId="35" fillId="34" borderId="20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F122"/>
  <sheetViews>
    <sheetView tabSelected="1" workbookViewId="0" topLeftCell="A1">
      <selection activeCell="M4" sqref="M4"/>
    </sheetView>
  </sheetViews>
  <sheetFormatPr defaultColWidth="9.140625" defaultRowHeight="15"/>
  <cols>
    <col min="1" max="1" width="2.57421875" style="0" customWidth="1"/>
    <col min="2" max="2" width="61.140625" style="0" bestFit="1" customWidth="1"/>
    <col min="3" max="3" width="17.28125" style="0" bestFit="1" customWidth="1"/>
    <col min="4" max="4" width="21.00390625" style="0" bestFit="1" customWidth="1"/>
    <col min="5" max="5" width="18.7109375" style="0" bestFit="1" customWidth="1"/>
    <col min="6" max="6" width="6.7109375" style="1" bestFit="1" customWidth="1"/>
  </cols>
  <sheetData>
    <row r="1" ht="15">
      <c r="B1" s="6"/>
    </row>
    <row r="2" spans="2:5" ht="26.25">
      <c r="B2" s="39" t="s">
        <v>26</v>
      </c>
      <c r="C2" s="39"/>
      <c r="D2" s="39"/>
      <c r="E2" s="39"/>
    </row>
    <row r="3" spans="2:5" ht="15">
      <c r="B3" s="43"/>
      <c r="C3" s="43"/>
      <c r="D3" s="43"/>
      <c r="E3" s="43"/>
    </row>
    <row r="4" spans="2:5" ht="15">
      <c r="B4" s="7"/>
      <c r="C4" s="2"/>
      <c r="D4" s="2"/>
      <c r="E4" s="2"/>
    </row>
    <row r="5" spans="2:5" ht="23.25">
      <c r="B5" s="8" t="s">
        <v>7</v>
      </c>
      <c r="C5" s="40" t="s">
        <v>11</v>
      </c>
      <c r="D5" s="41"/>
      <c r="E5" s="42"/>
    </row>
    <row r="6" spans="2:5" ht="15">
      <c r="B6" s="3" t="s">
        <v>1</v>
      </c>
      <c r="C6" s="20" t="s">
        <v>16</v>
      </c>
      <c r="D6" s="18" t="s">
        <v>8</v>
      </c>
      <c r="E6" s="19" t="s">
        <v>9</v>
      </c>
    </row>
    <row r="7" spans="2:5" ht="15">
      <c r="B7" s="3"/>
      <c r="C7" s="18" t="s">
        <v>0</v>
      </c>
      <c r="D7" s="18" t="s">
        <v>10</v>
      </c>
      <c r="E7" s="19" t="s">
        <v>10</v>
      </c>
    </row>
    <row r="8" spans="2:5" ht="15">
      <c r="B8" s="26" t="s">
        <v>3</v>
      </c>
      <c r="C8" s="38">
        <f>SUM(C16+C25+C34+C43+C52+C61+C70+C79+C88+C97+C106+C115)</f>
        <v>38.6998</v>
      </c>
      <c r="D8" s="27">
        <v>12</v>
      </c>
      <c r="E8" s="28">
        <f>SUM(C8*D8)</f>
        <v>464.3976</v>
      </c>
    </row>
    <row r="9" spans="2:5" ht="15">
      <c r="B9" s="26" t="s">
        <v>4</v>
      </c>
      <c r="C9" s="38">
        <f>SUM(C17+C26+C35+C44+C53+C62+C71+C80+C89+C98+C107+C116)</f>
        <v>473.37629999999996</v>
      </c>
      <c r="D9" s="27">
        <v>1.94</v>
      </c>
      <c r="E9" s="28">
        <f>SUM(C9*D9)</f>
        <v>918.3500219999999</v>
      </c>
    </row>
    <row r="10" spans="2:6" ht="15">
      <c r="B10" s="29" t="s">
        <v>5</v>
      </c>
      <c r="C10" s="30">
        <f>SUM(C19+C28+C37+C46+C55+C64+C73+C82+C91+C100+C109+C118)</f>
        <v>36.410000000000004</v>
      </c>
      <c r="D10" s="31">
        <v>72.6</v>
      </c>
      <c r="E10" s="32">
        <f>SUM(C10*D10)</f>
        <v>2643.366</v>
      </c>
      <c r="F10" s="16">
        <f>SUM(C10/C11)</f>
        <v>0.06638272145821017</v>
      </c>
    </row>
    <row r="11" spans="2:6" ht="23.25">
      <c r="B11" s="22" t="s">
        <v>6</v>
      </c>
      <c r="C11" s="23">
        <f>SUM(C8:C10)</f>
        <v>548.4861</v>
      </c>
      <c r="D11" s="24"/>
      <c r="E11" s="25">
        <f>SUM(E8:E10)</f>
        <v>4026.113622</v>
      </c>
      <c r="F11" s="1" t="s">
        <v>2</v>
      </c>
    </row>
    <row r="12" spans="2:5" ht="15">
      <c r="B12" s="7"/>
      <c r="C12" s="2"/>
      <c r="D12" s="2"/>
      <c r="E12" s="2"/>
    </row>
    <row r="13" spans="2:5" ht="23.25">
      <c r="B13" s="8" t="s">
        <v>7</v>
      </c>
      <c r="C13" s="40" t="s">
        <v>13</v>
      </c>
      <c r="D13" s="41"/>
      <c r="E13" s="42"/>
    </row>
    <row r="14" spans="2:5" ht="15">
      <c r="B14" s="3" t="s">
        <v>1</v>
      </c>
      <c r="C14" s="20" t="s">
        <v>16</v>
      </c>
      <c r="D14" s="4" t="s">
        <v>8</v>
      </c>
      <c r="E14" s="5" t="s">
        <v>9</v>
      </c>
    </row>
    <row r="15" spans="2:5" ht="15">
      <c r="B15" s="3"/>
      <c r="C15" s="4" t="s">
        <v>0</v>
      </c>
      <c r="D15" s="4" t="s">
        <v>10</v>
      </c>
      <c r="E15" s="5" t="s">
        <v>10</v>
      </c>
    </row>
    <row r="16" spans="2:5" ht="15">
      <c r="B16" s="33" t="s">
        <v>3</v>
      </c>
      <c r="C16" s="10">
        <v>0.9727</v>
      </c>
      <c r="D16" s="11">
        <v>12</v>
      </c>
      <c r="E16" s="12">
        <f>SUM(C16*D16)</f>
        <v>11.6724</v>
      </c>
    </row>
    <row r="17" spans="2:5" ht="15">
      <c r="B17" s="33" t="s">
        <v>4</v>
      </c>
      <c r="C17" s="13">
        <f>SUM(C18-C16)</f>
        <v>2.855</v>
      </c>
      <c r="D17" s="11">
        <v>1.94</v>
      </c>
      <c r="E17" s="12">
        <f>SUM(C17*D17)</f>
        <v>5.5386999999999995</v>
      </c>
    </row>
    <row r="18" spans="2:5" ht="15">
      <c r="B18" s="9" t="s">
        <v>12</v>
      </c>
      <c r="C18" s="34">
        <v>3.8277</v>
      </c>
      <c r="D18" s="11"/>
      <c r="E18" s="12"/>
    </row>
    <row r="19" spans="2:6" ht="15">
      <c r="B19" s="33" t="s">
        <v>5</v>
      </c>
      <c r="C19" s="17">
        <v>0.27</v>
      </c>
      <c r="D19" s="11">
        <v>72.6</v>
      </c>
      <c r="E19" s="15">
        <f>SUM(C19*D19)</f>
        <v>19.602</v>
      </c>
      <c r="F19" s="16">
        <f>SUM(C19/C18)</f>
        <v>0.07053844345168117</v>
      </c>
    </row>
    <row r="20" spans="2:6" ht="21">
      <c r="B20" s="36" t="s">
        <v>14</v>
      </c>
      <c r="C20" s="13"/>
      <c r="D20" s="14"/>
      <c r="E20" s="35">
        <f>SUM(E16:E19)</f>
        <v>36.8131</v>
      </c>
      <c r="F20" s="16"/>
    </row>
    <row r="21" spans="2:5" ht="15">
      <c r="B21" s="7"/>
      <c r="C21" s="2"/>
      <c r="D21" s="2"/>
      <c r="E21" s="2"/>
    </row>
    <row r="22" spans="2:5" ht="23.25">
      <c r="B22" s="8" t="s">
        <v>7</v>
      </c>
      <c r="C22" s="40" t="s">
        <v>15</v>
      </c>
      <c r="D22" s="41"/>
      <c r="E22" s="42"/>
    </row>
    <row r="23" spans="2:5" ht="15">
      <c r="B23" s="3" t="s">
        <v>1</v>
      </c>
      <c r="C23" s="20" t="s">
        <v>16</v>
      </c>
      <c r="D23" s="20" t="s">
        <v>8</v>
      </c>
      <c r="E23" s="21" t="s">
        <v>9</v>
      </c>
    </row>
    <row r="24" spans="2:5" ht="15">
      <c r="B24" s="3"/>
      <c r="C24" s="20" t="s">
        <v>0</v>
      </c>
      <c r="D24" s="20" t="s">
        <v>10</v>
      </c>
      <c r="E24" s="21" t="s">
        <v>10</v>
      </c>
    </row>
    <row r="25" spans="2:5" ht="15">
      <c r="B25" s="33" t="s">
        <v>3</v>
      </c>
      <c r="C25" s="10">
        <v>2.0427</v>
      </c>
      <c r="D25" s="11">
        <v>12</v>
      </c>
      <c r="E25" s="12">
        <f>SUM(C25*D25)</f>
        <v>24.5124</v>
      </c>
    </row>
    <row r="26" spans="2:5" ht="15">
      <c r="B26" s="33" t="s">
        <v>4</v>
      </c>
      <c r="C26" s="13">
        <f>SUM(C27-C25)</f>
        <v>4.6226</v>
      </c>
      <c r="D26" s="11">
        <v>1.94</v>
      </c>
      <c r="E26" s="12">
        <f>SUM(C26*D26)</f>
        <v>8.967844</v>
      </c>
    </row>
    <row r="27" spans="2:5" ht="15">
      <c r="B27" s="9" t="s">
        <v>12</v>
      </c>
      <c r="C27" s="34">
        <v>6.6653</v>
      </c>
      <c r="D27" s="11"/>
      <c r="E27" s="12"/>
    </row>
    <row r="28" spans="2:6" ht="15">
      <c r="B28" s="33" t="s">
        <v>5</v>
      </c>
      <c r="C28" s="17">
        <v>0.47</v>
      </c>
      <c r="D28" s="11">
        <v>72.6</v>
      </c>
      <c r="E28" s="15">
        <f>SUM(C28*D28)</f>
        <v>34.12199999999999</v>
      </c>
      <c r="F28" s="16">
        <f>SUM(C28/C27)</f>
        <v>0.07051445546336998</v>
      </c>
    </row>
    <row r="29" spans="2:6" ht="21">
      <c r="B29" s="36" t="s">
        <v>14</v>
      </c>
      <c r="C29" s="13"/>
      <c r="D29" s="14"/>
      <c r="E29" s="35">
        <f>SUM(E25:E28)</f>
        <v>67.60224399999998</v>
      </c>
      <c r="F29" s="16"/>
    </row>
    <row r="30" spans="2:5" ht="15">
      <c r="B30" s="7"/>
      <c r="C30" s="2"/>
      <c r="D30" s="2"/>
      <c r="E30" s="2"/>
    </row>
    <row r="31" spans="2:5" ht="23.25">
      <c r="B31" s="8" t="s">
        <v>7</v>
      </c>
      <c r="C31" s="44" t="s">
        <v>27</v>
      </c>
      <c r="D31" s="45"/>
      <c r="E31" s="46"/>
    </row>
    <row r="32" spans="2:5" ht="15">
      <c r="B32" s="3" t="s">
        <v>1</v>
      </c>
      <c r="C32" s="20" t="s">
        <v>16</v>
      </c>
      <c r="D32" s="20" t="s">
        <v>8</v>
      </c>
      <c r="E32" s="21" t="s">
        <v>9</v>
      </c>
    </row>
    <row r="33" spans="2:5" ht="15">
      <c r="B33" s="3"/>
      <c r="C33" s="20" t="s">
        <v>0</v>
      </c>
      <c r="D33" s="20" t="s">
        <v>10</v>
      </c>
      <c r="E33" s="21" t="s">
        <v>10</v>
      </c>
    </row>
    <row r="34" spans="2:5" ht="15">
      <c r="B34" s="33" t="s">
        <v>3</v>
      </c>
      <c r="C34" s="10">
        <v>2.0427</v>
      </c>
      <c r="D34" s="11">
        <v>12</v>
      </c>
      <c r="E34" s="12">
        <f>SUM(C34*D34)</f>
        <v>24.5124</v>
      </c>
    </row>
    <row r="35" spans="2:5" ht="15">
      <c r="B35" s="33" t="s">
        <v>4</v>
      </c>
      <c r="C35" s="13">
        <v>24.7473</v>
      </c>
      <c r="D35" s="11">
        <v>1.94</v>
      </c>
      <c r="E35" s="12">
        <f>SUM(C35*D35)</f>
        <v>48.009761999999995</v>
      </c>
    </row>
    <row r="36" spans="2:5" ht="15">
      <c r="B36" s="9" t="s">
        <v>12</v>
      </c>
      <c r="C36" s="34">
        <v>26.79</v>
      </c>
      <c r="D36" s="11"/>
      <c r="E36" s="12"/>
    </row>
    <row r="37" spans="2:6" ht="15">
      <c r="B37" s="33" t="s">
        <v>5</v>
      </c>
      <c r="C37" s="17">
        <v>1.91</v>
      </c>
      <c r="D37" s="11">
        <v>72.6</v>
      </c>
      <c r="E37" s="15">
        <f>SUM(C37*D37)</f>
        <v>138.666</v>
      </c>
      <c r="F37" s="16">
        <f>SUM(C37/C36)</f>
        <v>0.07129525942515864</v>
      </c>
    </row>
    <row r="38" spans="2:6" ht="21">
      <c r="B38" s="36" t="s">
        <v>14</v>
      </c>
      <c r="C38" s="13"/>
      <c r="D38" s="14"/>
      <c r="E38" s="35">
        <f>SUM(E34:E37)</f>
        <v>211.18816199999998</v>
      </c>
      <c r="F38" s="16"/>
    </row>
    <row r="39" spans="2:5" ht="15">
      <c r="B39" s="7"/>
      <c r="C39" s="2"/>
      <c r="D39" s="2"/>
      <c r="E39" s="2"/>
    </row>
    <row r="40" spans="2:5" ht="23.25">
      <c r="B40" s="8" t="s">
        <v>7</v>
      </c>
      <c r="C40" s="40" t="s">
        <v>20</v>
      </c>
      <c r="D40" s="41"/>
      <c r="E40" s="42"/>
    </row>
    <row r="41" spans="2:5" ht="15">
      <c r="B41" s="3" t="s">
        <v>1</v>
      </c>
      <c r="C41" s="20" t="s">
        <v>16</v>
      </c>
      <c r="D41" s="20" t="s">
        <v>8</v>
      </c>
      <c r="E41" s="21" t="s">
        <v>9</v>
      </c>
    </row>
    <row r="42" spans="2:5" ht="15">
      <c r="B42" s="3"/>
      <c r="C42" s="20" t="s">
        <v>0</v>
      </c>
      <c r="D42" s="20" t="s">
        <v>10</v>
      </c>
      <c r="E42" s="21" t="s">
        <v>10</v>
      </c>
    </row>
    <row r="43" spans="2:5" ht="15">
      <c r="B43" s="33" t="s">
        <v>3</v>
      </c>
      <c r="C43" s="17">
        <v>24.476</v>
      </c>
      <c r="D43" s="11">
        <v>12</v>
      </c>
      <c r="E43" s="12">
        <f>SUM(C43*D43)</f>
        <v>293.712</v>
      </c>
    </row>
    <row r="44" spans="2:5" ht="15">
      <c r="B44" s="33" t="s">
        <v>4</v>
      </c>
      <c r="C44" s="13">
        <f>SUM(C45-C43)</f>
        <v>308.5322</v>
      </c>
      <c r="D44" s="11">
        <v>1.94</v>
      </c>
      <c r="E44" s="12">
        <f>SUM(C44*D44)</f>
        <v>598.552468</v>
      </c>
    </row>
    <row r="45" spans="2:5" ht="15">
      <c r="B45" s="9" t="s">
        <v>12</v>
      </c>
      <c r="C45" s="34">
        <v>333.0082</v>
      </c>
      <c r="D45" s="11"/>
      <c r="E45" s="12"/>
    </row>
    <row r="46" spans="2:6" ht="15">
      <c r="B46" s="33" t="s">
        <v>5</v>
      </c>
      <c r="C46" s="17">
        <v>23.8</v>
      </c>
      <c r="D46" s="11">
        <v>72.6</v>
      </c>
      <c r="E46" s="15">
        <f>SUM(C46*D46)</f>
        <v>1727.8799999999999</v>
      </c>
      <c r="F46" s="16">
        <f>SUM(C46/C45)</f>
        <v>0.07146971155665237</v>
      </c>
    </row>
    <row r="47" spans="2:6" ht="21">
      <c r="B47" s="36" t="s">
        <v>14</v>
      </c>
      <c r="C47" s="13"/>
      <c r="D47" s="14"/>
      <c r="E47" s="35">
        <f>SUM(E43:E46)</f>
        <v>2620.144468</v>
      </c>
      <c r="F47" s="16"/>
    </row>
    <row r="49" spans="2:5" ht="23.25">
      <c r="B49" s="8" t="s">
        <v>7</v>
      </c>
      <c r="C49" s="40" t="s">
        <v>17</v>
      </c>
      <c r="D49" s="41"/>
      <c r="E49" s="42"/>
    </row>
    <row r="50" spans="2:5" ht="15">
      <c r="B50" s="3" t="s">
        <v>1</v>
      </c>
      <c r="C50" s="20" t="s">
        <v>16</v>
      </c>
      <c r="D50" s="20" t="s">
        <v>8</v>
      </c>
      <c r="E50" s="21" t="s">
        <v>9</v>
      </c>
    </row>
    <row r="51" spans="2:5" ht="15">
      <c r="B51" s="3"/>
      <c r="C51" s="20" t="s">
        <v>0</v>
      </c>
      <c r="D51" s="20" t="s">
        <v>10</v>
      </c>
      <c r="E51" s="21" t="s">
        <v>10</v>
      </c>
    </row>
    <row r="52" spans="2:5" ht="15">
      <c r="B52" s="33" t="s">
        <v>3</v>
      </c>
      <c r="C52" s="10">
        <v>1.9175</v>
      </c>
      <c r="D52" s="11">
        <v>12</v>
      </c>
      <c r="E52" s="12">
        <f>SUM(C52*D52)</f>
        <v>23.009999999999998</v>
      </c>
    </row>
    <row r="53" spans="2:5" ht="15">
      <c r="B53" s="33" t="s">
        <v>4</v>
      </c>
      <c r="C53" s="13">
        <f>SUM(C54-C52)</f>
        <v>9.0664</v>
      </c>
      <c r="D53" s="11">
        <v>1.94</v>
      </c>
      <c r="E53" s="12">
        <f>SUM(C53*D53)</f>
        <v>17.588815999999998</v>
      </c>
    </row>
    <row r="54" spans="2:5" ht="15">
      <c r="B54" s="9" t="s">
        <v>12</v>
      </c>
      <c r="C54" s="34">
        <v>10.9839</v>
      </c>
      <c r="D54" s="11"/>
      <c r="E54" s="12"/>
    </row>
    <row r="55" spans="2:6" ht="15">
      <c r="B55" s="33" t="s">
        <v>5</v>
      </c>
      <c r="C55" s="17">
        <v>0.78</v>
      </c>
      <c r="D55" s="11">
        <v>72.6</v>
      </c>
      <c r="E55" s="15">
        <f>SUM(C55*D55)</f>
        <v>56.628</v>
      </c>
      <c r="F55" s="16">
        <f>SUM(C55/C54)</f>
        <v>0.07101302815939693</v>
      </c>
    </row>
    <row r="56" spans="2:6" ht="21">
      <c r="B56" s="36" t="s">
        <v>14</v>
      </c>
      <c r="C56" s="13"/>
      <c r="D56" s="14"/>
      <c r="E56" s="35">
        <f>SUM(E52:E55)</f>
        <v>97.226816</v>
      </c>
      <c r="F56" s="16"/>
    </row>
    <row r="58" spans="2:5" ht="23.25">
      <c r="B58" s="8" t="s">
        <v>7</v>
      </c>
      <c r="C58" s="40" t="s">
        <v>18</v>
      </c>
      <c r="D58" s="41"/>
      <c r="E58" s="42"/>
    </row>
    <row r="59" spans="2:5" ht="15">
      <c r="B59" s="3" t="s">
        <v>1</v>
      </c>
      <c r="C59" s="20" t="s">
        <v>16</v>
      </c>
      <c r="D59" s="20" t="s">
        <v>8</v>
      </c>
      <c r="E59" s="21" t="s">
        <v>9</v>
      </c>
    </row>
    <row r="60" spans="2:5" ht="15">
      <c r="B60" s="3"/>
      <c r="C60" s="20" t="s">
        <v>0</v>
      </c>
      <c r="D60" s="20" t="s">
        <v>10</v>
      </c>
      <c r="E60" s="21" t="s">
        <v>10</v>
      </c>
    </row>
    <row r="61" spans="2:5" ht="15">
      <c r="B61" s="33" t="s">
        <v>3</v>
      </c>
      <c r="C61" s="10">
        <v>2.2312</v>
      </c>
      <c r="D61" s="11">
        <v>12</v>
      </c>
      <c r="E61" s="12">
        <f>SUM(C61*D61)</f>
        <v>26.7744</v>
      </c>
    </row>
    <row r="62" spans="2:5" ht="15">
      <c r="B62" s="33" t="s">
        <v>4</v>
      </c>
      <c r="C62" s="13">
        <f>SUM(C63-C61)</f>
        <v>0.3275000000000001</v>
      </c>
      <c r="D62" s="11">
        <v>1.94</v>
      </c>
      <c r="E62" s="12">
        <f>SUM(C62*D62)</f>
        <v>0.6353500000000002</v>
      </c>
    </row>
    <row r="63" spans="2:5" ht="15">
      <c r="B63" s="9" t="s">
        <v>12</v>
      </c>
      <c r="C63" s="34">
        <v>2.5587</v>
      </c>
      <c r="D63" s="11"/>
      <c r="E63" s="12"/>
    </row>
    <row r="64" spans="2:6" ht="15">
      <c r="B64" s="33" t="s">
        <v>5</v>
      </c>
      <c r="C64" s="17">
        <v>0.18</v>
      </c>
      <c r="D64" s="11">
        <v>72.6</v>
      </c>
      <c r="E64" s="15">
        <f>SUM(C64*D64)</f>
        <v>13.067999999999998</v>
      </c>
      <c r="F64" s="16">
        <f>SUM(C64/C63)</f>
        <v>0.07034822370735139</v>
      </c>
    </row>
    <row r="65" spans="2:6" ht="21">
      <c r="B65" s="36" t="s">
        <v>14</v>
      </c>
      <c r="C65" s="13"/>
      <c r="D65" s="14"/>
      <c r="E65" s="35">
        <f>SUM(E61:E64)</f>
        <v>40.47775</v>
      </c>
      <c r="F65" s="16"/>
    </row>
    <row r="66" spans="2:5" ht="15">
      <c r="B66" s="7"/>
      <c r="C66" s="2"/>
      <c r="D66" s="2"/>
      <c r="E66" s="2"/>
    </row>
    <row r="67" spans="2:5" ht="23.25">
      <c r="B67" s="8" t="s">
        <v>7</v>
      </c>
      <c r="C67" s="40" t="s">
        <v>19</v>
      </c>
      <c r="D67" s="41"/>
      <c r="E67" s="42"/>
    </row>
    <row r="68" spans="2:5" ht="15">
      <c r="B68" s="3" t="s">
        <v>1</v>
      </c>
      <c r="C68" s="20" t="s">
        <v>16</v>
      </c>
      <c r="D68" s="20" t="s">
        <v>8</v>
      </c>
      <c r="E68" s="21" t="s">
        <v>9</v>
      </c>
    </row>
    <row r="69" spans="2:5" ht="15">
      <c r="B69" s="3"/>
      <c r="C69" s="20" t="s">
        <v>0</v>
      </c>
      <c r="D69" s="20" t="s">
        <v>10</v>
      </c>
      <c r="E69" s="21" t="s">
        <v>10</v>
      </c>
    </row>
    <row r="70" spans="2:5" ht="15">
      <c r="B70" s="33" t="s">
        <v>3</v>
      </c>
      <c r="C70" s="10">
        <v>1.0491</v>
      </c>
      <c r="D70" s="11">
        <v>12</v>
      </c>
      <c r="E70" s="12">
        <f>SUM(C70*D70)</f>
        <v>12.589199999999998</v>
      </c>
    </row>
    <row r="71" spans="2:5" ht="15">
      <c r="B71" s="33" t="s">
        <v>4</v>
      </c>
      <c r="C71" s="13">
        <f>SUM(C72-C70)</f>
        <v>9.9327</v>
      </c>
      <c r="D71" s="11">
        <v>1.94</v>
      </c>
      <c r="E71" s="12">
        <f>SUM(C71*D71)</f>
        <v>19.269438</v>
      </c>
    </row>
    <row r="72" spans="2:5" ht="15">
      <c r="B72" s="9" t="s">
        <v>12</v>
      </c>
      <c r="C72" s="34">
        <v>10.9818</v>
      </c>
      <c r="D72" s="11"/>
      <c r="E72" s="12"/>
    </row>
    <row r="73" spans="2:6" ht="15">
      <c r="B73" s="33" t="s">
        <v>5</v>
      </c>
      <c r="C73" s="17">
        <v>0.8</v>
      </c>
      <c r="D73" s="11">
        <v>72.6</v>
      </c>
      <c r="E73" s="15">
        <f>SUM(C73*D73)</f>
        <v>58.08</v>
      </c>
      <c r="F73" s="16">
        <f>SUM(C73/C72)</f>
        <v>0.07284780272815022</v>
      </c>
    </row>
    <row r="74" spans="2:6" ht="21">
      <c r="B74" s="36" t="s">
        <v>14</v>
      </c>
      <c r="C74" s="13"/>
      <c r="D74" s="14"/>
      <c r="E74" s="35">
        <f>SUM(E70:E73)</f>
        <v>89.938638</v>
      </c>
      <c r="F74" s="16"/>
    </row>
    <row r="76" spans="2:5" ht="23.25">
      <c r="B76" s="8" t="s">
        <v>7</v>
      </c>
      <c r="C76" s="44" t="s">
        <v>25</v>
      </c>
      <c r="D76" s="45"/>
      <c r="E76" s="46"/>
    </row>
    <row r="77" spans="2:5" ht="15">
      <c r="B77" s="3" t="s">
        <v>1</v>
      </c>
      <c r="C77" s="20" t="s">
        <v>16</v>
      </c>
      <c r="D77" s="20" t="s">
        <v>8</v>
      </c>
      <c r="E77" s="21" t="s">
        <v>9</v>
      </c>
    </row>
    <row r="78" spans="2:5" ht="15">
      <c r="B78" s="3"/>
      <c r="C78" s="20" t="s">
        <v>0</v>
      </c>
      <c r="D78" s="20" t="s">
        <v>10</v>
      </c>
      <c r="E78" s="21" t="s">
        <v>10</v>
      </c>
    </row>
    <row r="79" spans="2:5" ht="15">
      <c r="B79" s="33" t="s">
        <v>3</v>
      </c>
      <c r="C79" s="10">
        <v>0.2438</v>
      </c>
      <c r="D79" s="11">
        <v>12</v>
      </c>
      <c r="E79" s="12">
        <f>SUM(C79*D79)</f>
        <v>2.9255999999999998</v>
      </c>
    </row>
    <row r="80" spans="2:5" ht="15">
      <c r="B80" s="33" t="s">
        <v>4</v>
      </c>
      <c r="C80" s="13">
        <v>5.373</v>
      </c>
      <c r="D80" s="11">
        <v>1.94</v>
      </c>
      <c r="E80" s="12">
        <f>SUM(C80*D80)</f>
        <v>10.42362</v>
      </c>
    </row>
    <row r="81" spans="2:5" ht="15">
      <c r="B81" s="9" t="s">
        <v>12</v>
      </c>
      <c r="C81" s="34">
        <f>SUM(C79:C80)</f>
        <v>5.6168000000000005</v>
      </c>
      <c r="D81" s="11"/>
      <c r="E81" s="12"/>
    </row>
    <row r="82" spans="2:6" ht="15">
      <c r="B82" s="33" t="s">
        <v>5</v>
      </c>
      <c r="C82" s="17">
        <v>0.4</v>
      </c>
      <c r="D82" s="11">
        <v>72.6</v>
      </c>
      <c r="E82" s="15">
        <f>SUM(C82*D82)</f>
        <v>29.04</v>
      </c>
      <c r="F82" s="16">
        <f>SUM(C82/C81)</f>
        <v>0.07121492664862555</v>
      </c>
    </row>
    <row r="83" spans="2:6" ht="21">
      <c r="B83" s="36" t="s">
        <v>14</v>
      </c>
      <c r="C83" s="13"/>
      <c r="D83" s="14"/>
      <c r="E83" s="35">
        <f>SUM(E79:E82)</f>
        <v>42.389219999999995</v>
      </c>
      <c r="F83" s="16"/>
    </row>
    <row r="85" spans="2:5" ht="23.25">
      <c r="B85" s="8" t="s">
        <v>7</v>
      </c>
      <c r="C85" s="44" t="s">
        <v>24</v>
      </c>
      <c r="D85" s="45"/>
      <c r="E85" s="46"/>
    </row>
    <row r="86" spans="2:5" ht="15">
      <c r="B86" s="3" t="s">
        <v>1</v>
      </c>
      <c r="C86" s="20" t="s">
        <v>16</v>
      </c>
      <c r="D86" s="20" t="s">
        <v>8</v>
      </c>
      <c r="E86" s="21" t="s">
        <v>9</v>
      </c>
    </row>
    <row r="87" spans="2:5" ht="15">
      <c r="B87" s="3"/>
      <c r="C87" s="20" t="s">
        <v>0</v>
      </c>
      <c r="D87" s="20" t="s">
        <v>10</v>
      </c>
      <c r="E87" s="21" t="s">
        <v>10</v>
      </c>
    </row>
    <row r="88" spans="2:5" ht="15">
      <c r="B88" s="33" t="s">
        <v>3</v>
      </c>
      <c r="C88" s="10">
        <v>0.4347</v>
      </c>
      <c r="D88" s="11">
        <v>12</v>
      </c>
      <c r="E88" s="12">
        <f>SUM(C88*D88)</f>
        <v>5.2164</v>
      </c>
    </row>
    <row r="89" spans="2:5" ht="15">
      <c r="B89" s="33" t="s">
        <v>4</v>
      </c>
      <c r="C89" s="13">
        <f>SUM(C90-C88)</f>
        <v>4.0835</v>
      </c>
      <c r="D89" s="11">
        <v>1.94</v>
      </c>
      <c r="E89" s="12">
        <f>SUM(C89*D89)</f>
        <v>7.921989999999999</v>
      </c>
    </row>
    <row r="90" spans="2:5" ht="15">
      <c r="B90" s="9" t="s">
        <v>12</v>
      </c>
      <c r="C90" s="34">
        <v>4.5182</v>
      </c>
      <c r="D90" s="11"/>
      <c r="E90" s="12"/>
    </row>
    <row r="91" spans="2:6" ht="15">
      <c r="B91" s="33" t="s">
        <v>5</v>
      </c>
      <c r="C91" s="17">
        <v>0.31</v>
      </c>
      <c r="D91" s="11">
        <v>72.6</v>
      </c>
      <c r="E91" s="15">
        <f>SUM(C91*D91)</f>
        <v>22.505999999999997</v>
      </c>
      <c r="F91" s="16">
        <f>SUM(C91/C90)</f>
        <v>0.06861139391793192</v>
      </c>
    </row>
    <row r="92" spans="2:6" ht="21">
      <c r="B92" s="36" t="s">
        <v>14</v>
      </c>
      <c r="C92" s="13"/>
      <c r="D92" s="14"/>
      <c r="E92" s="35">
        <f>SUM(E88:E91)</f>
        <v>35.644389999999994</v>
      </c>
      <c r="F92" s="16"/>
    </row>
    <row r="94" spans="2:5" ht="23.25">
      <c r="B94" s="8" t="s">
        <v>7</v>
      </c>
      <c r="C94" s="40" t="s">
        <v>21</v>
      </c>
      <c r="D94" s="41"/>
      <c r="E94" s="42"/>
    </row>
    <row r="95" spans="2:5" ht="15">
      <c r="B95" s="3" t="s">
        <v>1</v>
      </c>
      <c r="C95" s="20" t="s">
        <v>16</v>
      </c>
      <c r="D95" s="20" t="s">
        <v>8</v>
      </c>
      <c r="E95" s="21" t="s">
        <v>9</v>
      </c>
    </row>
    <row r="96" spans="2:5" ht="15">
      <c r="B96" s="3"/>
      <c r="C96" s="20" t="s">
        <v>0</v>
      </c>
      <c r="D96" s="20" t="s">
        <v>10</v>
      </c>
      <c r="E96" s="21" t="s">
        <v>10</v>
      </c>
    </row>
    <row r="97" spans="2:5" ht="15">
      <c r="B97" s="33" t="s">
        <v>3</v>
      </c>
      <c r="C97" s="10">
        <v>3.2611</v>
      </c>
      <c r="D97" s="11">
        <v>12</v>
      </c>
      <c r="E97" s="12">
        <f>SUM(C97*D97)</f>
        <v>39.1332</v>
      </c>
    </row>
    <row r="98" spans="2:5" ht="15">
      <c r="B98" s="33" t="s">
        <v>4</v>
      </c>
      <c r="C98" s="13">
        <f>SUM(C99-C97)</f>
        <v>87.1697</v>
      </c>
      <c r="D98" s="11">
        <v>1.94</v>
      </c>
      <c r="E98" s="12">
        <f>SUM(C98*D98)</f>
        <v>169.109218</v>
      </c>
    </row>
    <row r="99" spans="2:5" ht="15">
      <c r="B99" s="9" t="s">
        <v>12</v>
      </c>
      <c r="C99" s="34">
        <v>90.4308</v>
      </c>
      <c r="D99" s="11"/>
      <c r="E99" s="12"/>
    </row>
    <row r="100" spans="2:6" ht="15">
      <c r="B100" s="33" t="s">
        <v>5</v>
      </c>
      <c r="C100" s="17">
        <v>6.3</v>
      </c>
      <c r="D100" s="11">
        <v>72.6</v>
      </c>
      <c r="E100" s="15">
        <f>SUM(C100*D100)</f>
        <v>457.37999999999994</v>
      </c>
      <c r="F100" s="16">
        <f>SUM(C100/C99)</f>
        <v>0.06966652954524342</v>
      </c>
    </row>
    <row r="101" spans="2:6" ht="21">
      <c r="B101" s="36" t="s">
        <v>14</v>
      </c>
      <c r="C101" s="13"/>
      <c r="D101" s="14"/>
      <c r="E101" s="35">
        <f>SUM(E97:E100)</f>
        <v>665.6224179999999</v>
      </c>
      <c r="F101" s="16"/>
    </row>
    <row r="103" spans="2:5" ht="23.25">
      <c r="B103" s="8" t="s">
        <v>7</v>
      </c>
      <c r="C103" s="40" t="s">
        <v>22</v>
      </c>
      <c r="D103" s="41"/>
      <c r="E103" s="42"/>
    </row>
    <row r="104" spans="2:5" ht="15">
      <c r="B104" s="3" t="s">
        <v>1</v>
      </c>
      <c r="C104" s="20" t="s">
        <v>16</v>
      </c>
      <c r="D104" s="20" t="s">
        <v>8</v>
      </c>
      <c r="E104" s="21" t="s">
        <v>9</v>
      </c>
    </row>
    <row r="105" spans="2:5" ht="15">
      <c r="B105" s="3"/>
      <c r="C105" s="20" t="s">
        <v>0</v>
      </c>
      <c r="D105" s="20" t="s">
        <v>10</v>
      </c>
      <c r="E105" s="21" t="s">
        <v>10</v>
      </c>
    </row>
    <row r="106" spans="2:5" ht="15">
      <c r="B106" s="33" t="s">
        <v>3</v>
      </c>
      <c r="C106" s="10">
        <v>0</v>
      </c>
      <c r="D106" s="11">
        <v>12</v>
      </c>
      <c r="E106" s="12">
        <f>SUM(C106*D106)</f>
        <v>0</v>
      </c>
    </row>
    <row r="107" spans="2:5" ht="15">
      <c r="B107" s="33" t="s">
        <v>4</v>
      </c>
      <c r="C107" s="13">
        <f>SUM(C108-C106)</f>
        <v>8.8344</v>
      </c>
      <c r="D107" s="11">
        <v>1.94</v>
      </c>
      <c r="E107" s="12">
        <f>SUM(C107*D107)</f>
        <v>17.138736</v>
      </c>
    </row>
    <row r="108" spans="2:5" ht="15">
      <c r="B108" s="9" t="s">
        <v>12</v>
      </c>
      <c r="C108" s="34">
        <v>8.8344</v>
      </c>
      <c r="D108" s="11"/>
      <c r="E108" s="12"/>
    </row>
    <row r="109" spans="2:6" ht="15">
      <c r="B109" s="33" t="s">
        <v>5</v>
      </c>
      <c r="C109" s="17">
        <v>0.63</v>
      </c>
      <c r="D109" s="11">
        <v>72.6</v>
      </c>
      <c r="E109" s="15">
        <f>SUM(C109*D109)</f>
        <v>45.738</v>
      </c>
      <c r="F109" s="16">
        <f>SUM(C109/C108)</f>
        <v>0.0713121434392828</v>
      </c>
    </row>
    <row r="110" spans="2:6" ht="21">
      <c r="B110" s="36" t="s">
        <v>14</v>
      </c>
      <c r="C110" s="13"/>
      <c r="D110" s="14"/>
      <c r="E110" s="35">
        <f>SUM(E106:E109)</f>
        <v>62.876736</v>
      </c>
      <c r="F110" s="16"/>
    </row>
    <row r="112" spans="2:5" ht="23.25">
      <c r="B112" s="8" t="s">
        <v>7</v>
      </c>
      <c r="C112" s="40" t="s">
        <v>23</v>
      </c>
      <c r="D112" s="41"/>
      <c r="E112" s="42"/>
    </row>
    <row r="113" spans="2:5" ht="15">
      <c r="B113" s="3" t="s">
        <v>1</v>
      </c>
      <c r="C113" s="20" t="s">
        <v>16</v>
      </c>
      <c r="D113" s="20" t="s">
        <v>8</v>
      </c>
      <c r="E113" s="21" t="s">
        <v>9</v>
      </c>
    </row>
    <row r="114" spans="2:5" ht="15">
      <c r="B114" s="3"/>
      <c r="C114" s="20" t="s">
        <v>0</v>
      </c>
      <c r="D114" s="20" t="s">
        <v>10</v>
      </c>
      <c r="E114" s="21" t="s">
        <v>10</v>
      </c>
    </row>
    <row r="115" spans="2:5" ht="15">
      <c r="B115" s="33" t="s">
        <v>3</v>
      </c>
      <c r="C115" s="10">
        <v>0.0283</v>
      </c>
      <c r="D115" s="11">
        <v>12</v>
      </c>
      <c r="E115" s="12">
        <f>SUM(C115*D115)</f>
        <v>0.3396</v>
      </c>
    </row>
    <row r="116" spans="2:5" ht="15">
      <c r="B116" s="33" t="s">
        <v>4</v>
      </c>
      <c r="C116" s="13">
        <f>SUM(C117-C115)</f>
        <v>7.832</v>
      </c>
      <c r="D116" s="11">
        <v>1.94</v>
      </c>
      <c r="E116" s="12">
        <f>SUM(C116*D116)</f>
        <v>15.19408</v>
      </c>
    </row>
    <row r="117" spans="2:5" ht="15">
      <c r="B117" s="9" t="s">
        <v>12</v>
      </c>
      <c r="C117" s="34">
        <v>7.8603</v>
      </c>
      <c r="D117" s="11"/>
      <c r="E117" s="12"/>
    </row>
    <row r="118" spans="2:6" ht="15">
      <c r="B118" s="33" t="s">
        <v>5</v>
      </c>
      <c r="C118" s="17">
        <v>0.56</v>
      </c>
      <c r="D118" s="11">
        <v>72.6</v>
      </c>
      <c r="E118" s="15">
        <f>SUM(C118*D118)</f>
        <v>40.656</v>
      </c>
      <c r="F118" s="16">
        <f>SUM(C118/C117)</f>
        <v>0.07124410009796064</v>
      </c>
    </row>
    <row r="119" spans="2:6" ht="21">
      <c r="B119" s="36" t="s">
        <v>14</v>
      </c>
      <c r="C119" s="13"/>
      <c r="D119" s="14"/>
      <c r="E119" s="35">
        <f>SUM(E115:E118)</f>
        <v>56.189679999999996</v>
      </c>
      <c r="F119" s="16"/>
    </row>
    <row r="122" ht="15">
      <c r="E122" s="37"/>
    </row>
  </sheetData>
  <sheetProtection/>
  <mergeCells count="15">
    <mergeCell ref="C49:E49"/>
    <mergeCell ref="C58:E58"/>
    <mergeCell ref="C67:E67"/>
    <mergeCell ref="C76:E76"/>
    <mergeCell ref="C85:E85"/>
    <mergeCell ref="B2:E2"/>
    <mergeCell ref="C13:E13"/>
    <mergeCell ref="B3:E3"/>
    <mergeCell ref="C5:E5"/>
    <mergeCell ref="C112:E112"/>
    <mergeCell ref="C22:E22"/>
    <mergeCell ref="C31:E31"/>
    <mergeCell ref="C40:E40"/>
    <mergeCell ref="C94:E94"/>
    <mergeCell ref="C103:E10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9" r:id="rId1"/>
  <rowBreaks count="1" manualBreakCount="1">
    <brk id="1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</dc:creator>
  <cp:keywords/>
  <dc:description/>
  <cp:lastModifiedBy>Ladislav</cp:lastModifiedBy>
  <cp:lastPrinted>2016-01-29T08:57:57Z</cp:lastPrinted>
  <dcterms:created xsi:type="dcterms:W3CDTF">2012-04-17T06:19:16Z</dcterms:created>
  <dcterms:modified xsi:type="dcterms:W3CDTF">2018-11-03T21:35:29Z</dcterms:modified>
  <cp:category/>
  <cp:version/>
  <cp:contentType/>
  <cp:contentStatus/>
</cp:coreProperties>
</file>